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<sst xmlns="http://schemas.openxmlformats.org/spreadsheetml/2006/main" count="135" uniqueCount="111">
  <si>
    <t xml:space="preserve">Moravská cyklostezka k.ú. Povel </t>
  </si>
  <si>
    <t>Protipovodňová ochrana Olomouce II.A etapa</t>
  </si>
  <si>
    <t>Moravská cyklotrasa na území ORP Olomouc k.ú.Řepčín, část I.</t>
  </si>
  <si>
    <t>Dobrovského - Na střelnici kruhová křižovatka</t>
  </si>
  <si>
    <t>In-line stezky Hejčínské louky</t>
  </si>
  <si>
    <t>Úprava křižovatky Rooseveltova - Velkomoravská</t>
  </si>
  <si>
    <t>Moravská Řepčín 2.část Hejčín</t>
  </si>
  <si>
    <t>Cyklostezka Černovír - Hlušovice, k.ú. Černovír</t>
  </si>
  <si>
    <t>Přechod na Wolkerově ul. k Poupětově ul.</t>
  </si>
  <si>
    <t>Revitalizace a regenerace sídliště "Obytná zóna Povel" - realizační úsek č.1 (ul.kpt.Jaroše)</t>
  </si>
  <si>
    <t>Délka v m</t>
  </si>
  <si>
    <t>Jílová (smíšená cyklostezka) úsek od Okružní po odbočení k MŠ</t>
  </si>
  <si>
    <t>Moravská stezka k.ú. Slavonín - Nemilany</t>
  </si>
  <si>
    <t xml:space="preserve">Polská - Tolstého - lokální úpravy Moravské cyklotrasy </t>
  </si>
  <si>
    <t>Obnova mobiliáře a cestní sítě v olomouckých historických sadech - Bezručovy sady</t>
  </si>
  <si>
    <t>Obnova mobiliáře a cestní sítě v olomouckých historických sadech - Čechovy sady</t>
  </si>
  <si>
    <t>Jantarová stezka II. část (od lávky mezi Hodolany a Bělidli - ul. Pavelkova)</t>
  </si>
  <si>
    <t>Velkomoravská  pod mostem podél Moravy</t>
  </si>
  <si>
    <t>ul.Holická - Babíčkova, cyklostezka ( Teplárna - po ukružní křižovatku u Bau Maxu)</t>
  </si>
  <si>
    <t>ul.Jeremenkova (od Jantarové cyklotrasy po hl.n.ČD)</t>
  </si>
  <si>
    <t>Přestravba chodníku do parametrů stezky pro chodce a cyklisty v ul Foersterově</t>
  </si>
  <si>
    <t>Týneček - Chválkovice (zahájení v r. 2016, dokončení v r. 2017)</t>
  </si>
  <si>
    <t>Cyklopruhy Střední novosadská (bezbariérová treasa M)</t>
  </si>
  <si>
    <t>Cyklostezka Holický les (Holice - Nový Svět - průmyslová zóna Šlechtitelů)</t>
  </si>
  <si>
    <t>Šantovka - Tramvajová trať</t>
  </si>
  <si>
    <t>Rok realizace</t>
  </si>
  <si>
    <t>Náklady v mil. Kč</t>
  </si>
  <si>
    <t>Oprava komunikace ul.U Háje od ul. Žitná po železniční most (oprava odborem městských komunikací a MHD)</t>
  </si>
  <si>
    <t>Rožňavská - Přestavba chodníku do parametrů stezky pro chodce a cyklisty (oprava městských komunikací a MHD)</t>
  </si>
  <si>
    <t>Oprava ul. Jílová -  a  smíšená stezkaI.III. - VI. etapa - (oprava odborem městských komunikací a MHD)</t>
  </si>
  <si>
    <t>Investiční akce odboru investic</t>
  </si>
  <si>
    <t>Trasa č.5 (Jantarová stezka)  Nemilany - směr Nedvězí - Jantarová cyklotrasa (testovací oprava odborem městských komunikací a MHD pomocí recyklátu)</t>
  </si>
  <si>
    <t>Opravy provedené odborem správy městských komunikací( OSMK)</t>
  </si>
  <si>
    <t>CELKEM ZA ROK 2013</t>
  </si>
  <si>
    <t>CELKEM ZA ROK 2014</t>
  </si>
  <si>
    <t>CELKEM ZA ROK 2015</t>
  </si>
  <si>
    <t>CELKEM ZA ROK 2016</t>
  </si>
  <si>
    <t>CELKEM ZA ROK 2017</t>
  </si>
  <si>
    <t>Oprava komunikace od ul. Křelovské po Globus</t>
  </si>
  <si>
    <t>Trasa č.5 Jantarová cyklotrasa    Nemilany - směr Nedvězí lesní úsek - I. etapa</t>
  </si>
  <si>
    <t>CELKEM ZA ROK 2018</t>
  </si>
  <si>
    <t xml:space="preserve">Za volební období 2011 - 2014 </t>
  </si>
  <si>
    <t>opravy (odbor dopravy)</t>
  </si>
  <si>
    <t>investice (odbor investic)</t>
  </si>
  <si>
    <t>PLÁN NA ROK 2019</t>
  </si>
  <si>
    <t>Za volební období 2015 - 2018</t>
  </si>
  <si>
    <t>Obnova mobiliáře a cestní sítě v olomouckých historických sadech - Smetanovy sady</t>
  </si>
  <si>
    <t>Brněnská - Jánského -stezka pro chodce a cyklisty</t>
  </si>
  <si>
    <t>CELKEM ZA ROK 2011</t>
  </si>
  <si>
    <t>CELKEM ZA ROK 2012</t>
  </si>
  <si>
    <t>Zrealizované stavby cyklistické infrastruktury</t>
  </si>
  <si>
    <t>Na vozovce, Polívkova - řešení zklidnění na zónu 30</t>
  </si>
  <si>
    <t>Jeremenkova cyklostezka, II. část</t>
  </si>
  <si>
    <t>Moravská cyklotrasa na území ORP Olomouc - k.ú. Nemilany - Kožušany</t>
  </si>
  <si>
    <t>Dolní Novosadská - cyklopruhy a bezbariérová trasa</t>
  </si>
  <si>
    <t>Na Vozovce, propojení Kmochovy a Ferstrovy</t>
  </si>
  <si>
    <t>Velkomoravská, Skupova - propojení cyklostezka</t>
  </si>
  <si>
    <t>Dělnická, Neředínská - propojení cyklostezka</t>
  </si>
  <si>
    <t>Chválkovice-přechod pro chodce přes I/46 a dostavba chodníku do Týnečka</t>
  </si>
  <si>
    <t>Jantarová stezka - Bystročice - Nedvězí</t>
  </si>
  <si>
    <t>Neředín-Topolany - Ústín-cyklostezka, I. etapa</t>
  </si>
  <si>
    <t>Neředín-Topolany - Ústín-cyklostezka, II. etapa</t>
  </si>
  <si>
    <t>Chválkovická  - vedení cyklostezky podél ulice Chválkovické</t>
  </si>
  <si>
    <t>Chomoutov-vazba na Březce, cyklostezka , I. etapa</t>
  </si>
  <si>
    <t>Chomoutov-vazba na Březce, cyklostezka , II. etapa</t>
  </si>
  <si>
    <t>Krematorium - ul. Křelovská cyklostezka (od sběrového dvoru po Globus)</t>
  </si>
  <si>
    <t>Holická - Sladkovského, cyklopruhy</t>
  </si>
  <si>
    <t>PLÁN NA ROK 2020</t>
  </si>
  <si>
    <t>PLÁN NA ROK 2021</t>
  </si>
  <si>
    <t>Cyklostezka Samotišky - Droždín - Bystrovany</t>
  </si>
  <si>
    <t xml:space="preserve">Přístup pro cyklisty do  Smetanových sadů </t>
  </si>
  <si>
    <t>Cyklopruhy na ul. Komenského a Pasteurova</t>
  </si>
  <si>
    <t>Tangenciála Topolany - Hněvotín - Nedvězí</t>
  </si>
  <si>
    <t>Rožňavská - U Kapličky - vnější úseky - přestavba na dělenou stezku</t>
  </si>
  <si>
    <t xml:space="preserve">Cyklostezky v úseku teplárna Dalkia - úřad práce - Tř. Kosmonautů – ZUŠ na ul. Kavaleristů </t>
  </si>
  <si>
    <t>Cyklopropojení v Holici ul. Průmyslová - Na Dílkách</t>
  </si>
  <si>
    <t>Singltrackové propojení ul. Neředínské u rybníčku s ul.Pilotů  a na letiště</t>
  </si>
  <si>
    <t>Jantarová stezka I. část (ul. U Ambulatoria - lávka mezi Hodolany a Bělidly) zahájení přeložkou kabelu CETIN a kácením (za 740 tis. Kč)</t>
  </si>
  <si>
    <t xml:space="preserve">Jantarová stezka I. část (ul. U Ambulatoria - lávka mezi Hodolany a Bělidly), dokončení </t>
  </si>
  <si>
    <t>Stezky vybudované cizími investory</t>
  </si>
  <si>
    <t>CELKEM ZA ROK 2019</t>
  </si>
  <si>
    <t>Lávka přes Sitku na trase Štěpánov - Olomouc-Černovír</t>
  </si>
  <si>
    <t>SP</t>
  </si>
  <si>
    <t>oprava</t>
  </si>
  <si>
    <t>cizí inv.</t>
  </si>
  <si>
    <t>Rožňavská -Zikova stezka pro chodce a cyklisty (spojit s II. etapou TT)</t>
  </si>
  <si>
    <t>Střední Novosadská, U dětského domova - propojení cyklostezka (spojit s II. etap.TT)</t>
  </si>
  <si>
    <t>Cyklostezka Šlechtitelů - směr Dolní Novosadská (Holický les SO cyklostezka)</t>
  </si>
  <si>
    <t>PLÁN NA ROK 2022</t>
  </si>
  <si>
    <t>PLÁN NA ROK 2023</t>
  </si>
  <si>
    <t>PLÁN NA ROK 2024 A DALŠÍ ROKY</t>
  </si>
  <si>
    <t>Cyklostezka po levém břehu Moravy od ul. Kosmonautů po ul. Wittgensteinovu - PPO II. etapa</t>
  </si>
  <si>
    <t xml:space="preserve">Tangenciála - propojení ul. Dolní Novosadská – ul. Šlechtitelů </t>
  </si>
  <si>
    <t>Cyklopruhy ul. Tomkova, Ladova, Dolní Hejčínská, Na střelnici</t>
  </si>
  <si>
    <t>Cyklopruhy ujl. Kmochova - ul. Junácká</t>
  </si>
  <si>
    <t>ul. Slavonínská (od ul. Střední Novosadské po ul. Požárníků)</t>
  </si>
  <si>
    <t xml:space="preserve"> Tř.17.listopadu (od PřF UP) ul. Husova</t>
  </si>
  <si>
    <t>U Kovárny - Družstevní</t>
  </si>
  <si>
    <t>Řepčín kolem trati ČD mimo ul. Svatoplukovu kolem Cirylometodějského kostela po ul. Pražskou</t>
  </si>
  <si>
    <r>
      <t>Neředín sběrný dvůr - Globus</t>
    </r>
    <r>
      <rPr>
        <sz val="10"/>
        <rFont val="Arial"/>
        <family val="2"/>
      </rPr>
      <t>(584 m)</t>
    </r>
    <r>
      <rPr>
        <sz val="10"/>
        <rFont val="Arial"/>
        <family val="0"/>
      </rPr>
      <t xml:space="preserve"> + úsek podél ul.Křelovské směrem k žel.trati ČD (337 m)</t>
    </r>
  </si>
  <si>
    <t>Slavonín - Nedvězí</t>
  </si>
  <si>
    <t>Polská (Smetanovy sady) - Roosveltova (po ul. Velkomoravskou)</t>
  </si>
  <si>
    <t>Cyklosterzky v úseku ul. Okružní</t>
  </si>
  <si>
    <t>Cyklostezky v úseku BauMax - Autobusové nádraží v Hodolanech</t>
  </si>
  <si>
    <t>Bořivojova - Dlouhá - řeka Morava (přes Lazce)</t>
  </si>
  <si>
    <t>Singletrack ul Na Výsluní - Pavelkova</t>
  </si>
  <si>
    <t>Holice náves Svobody - ul Průmyslová</t>
  </si>
  <si>
    <t>Úsek rybník Hamrys po restauraci "U Klásků" na ul. Slavonínské</t>
  </si>
  <si>
    <t>Cyklopruhy Moravská stezka na území ORP Olomouc, k.ú. Nová ulice - ul.Legionářská   ( u Husova sboru)</t>
  </si>
  <si>
    <t>Krematorium-Křelovská ul. cyklostezka (II. etapa -  podél ulice Křelovské)</t>
  </si>
  <si>
    <t>Předpolí podjezdu a podchodu pod železniční tratí Olomouc - Zábřeh podél Trusovického potoka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</si>
</sst>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sz val="12"/>
      <color indexed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5" borderId="2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5" xfId="0" applyFill="1" applyBorder="1" applyAlignment="1">
      <alignment/>
    </xf>
    <xf numFmtId="3" fontId="2" fillId="5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4" borderId="6" xfId="0" applyNumberForma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0" fillId="3" borderId="6" xfId="0" applyNumberForma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164" fontId="2" fillId="4" borderId="3" xfId="0" applyNumberFormat="1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1" xfId="0" applyFont="1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3" fontId="0" fillId="6" borderId="6" xfId="0" applyNumberForma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4" xfId="0" applyFont="1" applyFill="1" applyBorder="1" applyAlignment="1">
      <alignment wrapText="1"/>
    </xf>
    <xf numFmtId="0" fontId="0" fillId="4" borderId="4" xfId="0" applyFill="1" applyBorder="1" applyAlignment="1">
      <alignment/>
    </xf>
    <xf numFmtId="0" fontId="0" fillId="0" borderId="9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 wrapText="1"/>
    </xf>
    <xf numFmtId="0" fontId="0" fillId="5" borderId="4" xfId="0" applyFill="1" applyBorder="1" applyAlignment="1">
      <alignment/>
    </xf>
    <xf numFmtId="3" fontId="0" fillId="5" borderId="12" xfId="0" applyNumberFormat="1" applyFill="1" applyBorder="1" applyAlignment="1">
      <alignment/>
    </xf>
    <xf numFmtId="0" fontId="2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3" fontId="0" fillId="3" borderId="8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  <xf numFmtId="0" fontId="2" fillId="3" borderId="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/>
    </xf>
    <xf numFmtId="3" fontId="0" fillId="6" borderId="12" xfId="0" applyNumberFormat="1" applyFill="1" applyBorder="1" applyAlignment="1">
      <alignment/>
    </xf>
    <xf numFmtId="3" fontId="0" fillId="7" borderId="8" xfId="0" applyNumberFormat="1" applyFont="1" applyFill="1" applyBorder="1" applyAlignment="1">
      <alignment/>
    </xf>
    <xf numFmtId="0" fontId="2" fillId="6" borderId="2" xfId="0" applyFont="1" applyFill="1" applyBorder="1" applyAlignment="1">
      <alignment wrapText="1"/>
    </xf>
    <xf numFmtId="3" fontId="2" fillId="6" borderId="3" xfId="0" applyNumberFormat="1" applyFont="1" applyFill="1" applyBorder="1" applyAlignment="1">
      <alignment/>
    </xf>
    <xf numFmtId="0" fontId="2" fillId="6" borderId="3" xfId="0" applyFon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0" fontId="0" fillId="7" borderId="6" xfId="0" applyFont="1" applyFill="1" applyBorder="1" applyAlignment="1">
      <alignment wrapText="1"/>
    </xf>
    <xf numFmtId="3" fontId="0" fillId="7" borderId="12" xfId="0" applyNumberFormat="1" applyFont="1" applyFill="1" applyBorder="1" applyAlignment="1">
      <alignment/>
    </xf>
    <xf numFmtId="0" fontId="2" fillId="7" borderId="2" xfId="0" applyFont="1" applyFill="1" applyBorder="1" applyAlignment="1">
      <alignment wrapText="1"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4" xfId="0" applyFill="1" applyBorder="1" applyAlignment="1">
      <alignment/>
    </xf>
    <xf numFmtId="3" fontId="2" fillId="8" borderId="10" xfId="0" applyNumberFormat="1" applyFont="1" applyFill="1" applyBorder="1" applyAlignment="1">
      <alignment/>
    </xf>
    <xf numFmtId="3" fontId="2" fillId="8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/>
    </xf>
    <xf numFmtId="0" fontId="0" fillId="9" borderId="1" xfId="0" applyFont="1" applyFill="1" applyBorder="1" applyAlignment="1">
      <alignment wrapText="1"/>
    </xf>
    <xf numFmtId="0" fontId="0" fillId="9" borderId="4" xfId="0" applyFont="1" applyFill="1" applyBorder="1" applyAlignment="1">
      <alignment/>
    </xf>
    <xf numFmtId="0" fontId="0" fillId="9" borderId="1" xfId="0" applyFont="1" applyFill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2" fillId="9" borderId="2" xfId="0" applyFont="1" applyFill="1" applyBorder="1" applyAlignment="1">
      <alignment wrapText="1"/>
    </xf>
    <xf numFmtId="0" fontId="2" fillId="9" borderId="3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2" fillId="9" borderId="3" xfId="0" applyFont="1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11" borderId="0" xfId="0" applyFill="1" applyBorder="1" applyAlignment="1">
      <alignment/>
    </xf>
    <xf numFmtId="0" fontId="0" fillId="11" borderId="0" xfId="0" applyFont="1" applyFill="1" applyBorder="1" applyAlignment="1">
      <alignment wrapText="1"/>
    </xf>
    <xf numFmtId="3" fontId="0" fillId="11" borderId="0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10" borderId="13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0" borderId="13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12" borderId="1" xfId="0" applyFont="1" applyFill="1" applyBorder="1" applyAlignment="1">
      <alignment wrapText="1"/>
    </xf>
    <xf numFmtId="3" fontId="2" fillId="12" borderId="1" xfId="0" applyNumberFormat="1" applyFont="1" applyFill="1" applyBorder="1" applyAlignment="1">
      <alignment/>
    </xf>
    <xf numFmtId="0" fontId="0" fillId="12" borderId="1" xfId="0" applyFont="1" applyFill="1" applyBorder="1" applyAlignment="1">
      <alignment wrapText="1"/>
    </xf>
    <xf numFmtId="3" fontId="0" fillId="12" borderId="1" xfId="0" applyNumberFormat="1" applyFont="1" applyFill="1" applyBorder="1" applyAlignment="1">
      <alignment/>
    </xf>
    <xf numFmtId="0" fontId="2" fillId="13" borderId="1" xfId="0" applyFont="1" applyFill="1" applyBorder="1" applyAlignment="1">
      <alignment wrapText="1"/>
    </xf>
    <xf numFmtId="3" fontId="2" fillId="13" borderId="1" xfId="0" applyNumberFormat="1" applyFont="1" applyFill="1" applyBorder="1" applyAlignment="1">
      <alignment/>
    </xf>
    <xf numFmtId="0" fontId="0" fillId="13" borderId="1" xfId="0" applyFont="1" applyFill="1" applyBorder="1" applyAlignment="1">
      <alignment wrapText="1"/>
    </xf>
    <xf numFmtId="3" fontId="0" fillId="13" borderId="1" xfId="0" applyNumberFormat="1" applyFont="1" applyFill="1" applyBorder="1" applyAlignment="1">
      <alignment/>
    </xf>
    <xf numFmtId="0" fontId="0" fillId="14" borderId="0" xfId="0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15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" xfId="0" applyBorder="1" applyAlignment="1">
      <alignment wrapText="1"/>
    </xf>
    <xf numFmtId="0" fontId="0" fillId="17" borderId="0" xfId="0" applyFill="1" applyBorder="1" applyAlignment="1">
      <alignment/>
    </xf>
    <xf numFmtId="3" fontId="2" fillId="0" borderId="3" xfId="0" applyNumberFormat="1" applyFont="1" applyBorder="1" applyAlignment="1">
      <alignment/>
    </xf>
    <xf numFmtId="0" fontId="0" fillId="8" borderId="1" xfId="0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8" borderId="2" xfId="0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18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2" fillId="8" borderId="2" xfId="0" applyFont="1" applyFill="1" applyBorder="1" applyAlignment="1">
      <alignment wrapText="1"/>
    </xf>
    <xf numFmtId="0" fontId="0" fillId="8" borderId="3" xfId="0" applyFill="1" applyBorder="1" applyAlignment="1">
      <alignment/>
    </xf>
    <xf numFmtId="0" fontId="0" fillId="15" borderId="3" xfId="0" applyFill="1" applyBorder="1" applyAlignment="1">
      <alignment/>
    </xf>
    <xf numFmtId="0" fontId="0" fillId="18" borderId="3" xfId="0" applyFill="1" applyBorder="1" applyAlignment="1">
      <alignment/>
    </xf>
    <xf numFmtId="0" fontId="0" fillId="16" borderId="16" xfId="0" applyFill="1" applyBorder="1" applyAlignment="1">
      <alignment/>
    </xf>
    <xf numFmtId="0" fontId="0" fillId="14" borderId="3" xfId="0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94">
      <selection activeCell="G115" sqref="G115"/>
    </sheetView>
  </sheetViews>
  <sheetFormatPr defaultColWidth="9.140625" defaultRowHeight="12.75"/>
  <cols>
    <col min="1" max="1" width="6.8515625" style="0" customWidth="1"/>
    <col min="2" max="2" width="70.421875" style="0" customWidth="1"/>
    <col min="3" max="3" width="9.57421875" style="0" customWidth="1"/>
    <col min="6" max="6" width="13.57421875" style="0" customWidth="1"/>
  </cols>
  <sheetData>
    <row r="1" spans="2:5" ht="39">
      <c r="B1" s="131" t="s">
        <v>50</v>
      </c>
      <c r="C1" s="132" t="s">
        <v>10</v>
      </c>
      <c r="D1" s="133" t="s">
        <v>25</v>
      </c>
      <c r="E1" s="133" t="s">
        <v>26</v>
      </c>
    </row>
    <row r="2" spans="1:5" ht="13.5" thickBot="1">
      <c r="A2" s="4"/>
      <c r="B2" s="128" t="s">
        <v>47</v>
      </c>
      <c r="C2" s="129">
        <v>205</v>
      </c>
      <c r="D2" s="130">
        <v>2011</v>
      </c>
      <c r="E2" s="27"/>
    </row>
    <row r="3" spans="1:5" ht="13.5" thickBot="1">
      <c r="A3" s="4"/>
      <c r="B3" s="32" t="s">
        <v>30</v>
      </c>
      <c r="C3" s="112">
        <f>SUM(C2)</f>
        <v>205</v>
      </c>
      <c r="D3" s="111"/>
      <c r="E3" s="27"/>
    </row>
    <row r="4" spans="2:5" ht="13.5" thickBot="1">
      <c r="B4" s="116" t="s">
        <v>48</v>
      </c>
      <c r="C4" s="119">
        <f>SUM(C3)</f>
        <v>205</v>
      </c>
      <c r="D4" s="122"/>
      <c r="E4" s="121"/>
    </row>
    <row r="5" spans="2:5" ht="12.75">
      <c r="B5" s="6"/>
      <c r="C5" s="6"/>
      <c r="D5" s="27"/>
      <c r="E5" s="27"/>
    </row>
    <row r="6" spans="2:5" ht="12.75">
      <c r="B6" s="6"/>
      <c r="C6" s="6"/>
      <c r="D6" s="27"/>
      <c r="E6" s="27"/>
    </row>
    <row r="7" spans="1:5" ht="26.25" thickBot="1">
      <c r="A7" s="4"/>
      <c r="B7" s="113" t="s">
        <v>46</v>
      </c>
      <c r="C7" s="114">
        <v>1186</v>
      </c>
      <c r="D7" s="115">
        <v>2012</v>
      </c>
      <c r="E7" s="27"/>
    </row>
    <row r="8" spans="1:5" ht="13.5" thickBot="1">
      <c r="A8" s="4"/>
      <c r="B8" s="32" t="s">
        <v>30</v>
      </c>
      <c r="C8" s="112">
        <f>SUM(C7)</f>
        <v>1186</v>
      </c>
      <c r="D8" s="111"/>
      <c r="E8" s="27"/>
    </row>
    <row r="9" spans="2:5" ht="13.5" thickBot="1">
      <c r="B9" s="117" t="s">
        <v>49</v>
      </c>
      <c r="C9" s="118">
        <f>SUM(C8)</f>
        <v>1186</v>
      </c>
      <c r="D9" s="122"/>
      <c r="E9" s="120"/>
    </row>
    <row r="10" spans="2:5" ht="12.75">
      <c r="B10" s="6"/>
      <c r="C10" s="6"/>
      <c r="D10" s="27"/>
      <c r="E10" s="27"/>
    </row>
    <row r="11" spans="2:5" ht="12.75">
      <c r="B11" s="6"/>
      <c r="C11" s="6"/>
      <c r="D11" s="27"/>
      <c r="E11" s="27"/>
    </row>
    <row r="12" spans="1:4" ht="12.75">
      <c r="A12" s="23"/>
      <c r="B12" s="10" t="s">
        <v>1</v>
      </c>
      <c r="C12" s="8">
        <v>1226</v>
      </c>
      <c r="D12" s="9">
        <v>2013</v>
      </c>
    </row>
    <row r="13" spans="1:4" ht="25.5">
      <c r="A13" s="22"/>
      <c r="B13" s="10" t="s">
        <v>9</v>
      </c>
      <c r="C13" s="8">
        <v>488</v>
      </c>
      <c r="D13" s="9">
        <v>2013</v>
      </c>
    </row>
    <row r="14" spans="1:4" ht="12.75">
      <c r="A14" s="22"/>
      <c r="B14" s="10" t="s">
        <v>3</v>
      </c>
      <c r="C14" s="8">
        <v>113</v>
      </c>
      <c r="D14" s="9">
        <v>2013</v>
      </c>
    </row>
    <row r="15" spans="1:4" ht="12.75">
      <c r="A15" s="22"/>
      <c r="B15" s="10" t="s">
        <v>4</v>
      </c>
      <c r="C15" s="8">
        <v>3177</v>
      </c>
      <c r="D15" s="9">
        <v>2013</v>
      </c>
    </row>
    <row r="16" spans="1:4" ht="14.25" customHeight="1" thickBot="1">
      <c r="A16" s="22"/>
      <c r="B16" s="10" t="s">
        <v>14</v>
      </c>
      <c r="C16" s="29">
        <v>1086</v>
      </c>
      <c r="D16" s="9">
        <v>2013</v>
      </c>
    </row>
    <row r="17" spans="1:4" ht="14.25" customHeight="1" thickBot="1">
      <c r="A17" s="67"/>
      <c r="B17" s="68" t="s">
        <v>30</v>
      </c>
      <c r="C17" s="69">
        <f>SUM(C12:C16)</f>
        <v>6090</v>
      </c>
      <c r="D17" s="70"/>
    </row>
    <row r="18" spans="1:5" ht="13.5" thickBot="1">
      <c r="A18" s="23"/>
      <c r="B18" s="71" t="s">
        <v>33</v>
      </c>
      <c r="C18" s="30">
        <f>SUM(C12:C16)</f>
        <v>6090</v>
      </c>
      <c r="D18" s="35"/>
      <c r="E18" s="28">
        <v>36.5</v>
      </c>
    </row>
    <row r="19" ht="12.75">
      <c r="A19" s="1"/>
    </row>
    <row r="20" ht="12.75">
      <c r="A20" s="1"/>
    </row>
    <row r="21" spans="1:4" ht="12.75">
      <c r="A21" s="22"/>
      <c r="B21" s="16" t="s">
        <v>0</v>
      </c>
      <c r="C21" s="24">
        <v>1339</v>
      </c>
      <c r="D21" s="18">
        <v>2014</v>
      </c>
    </row>
    <row r="22" spans="1:4" ht="12.75">
      <c r="A22" s="22"/>
      <c r="B22" s="16" t="s">
        <v>12</v>
      </c>
      <c r="C22" s="24">
        <v>577</v>
      </c>
      <c r="D22" s="18">
        <v>2014</v>
      </c>
    </row>
    <row r="23" spans="1:4" ht="12.75">
      <c r="A23" s="22"/>
      <c r="B23" s="17" t="s">
        <v>7</v>
      </c>
      <c r="C23" s="24">
        <v>1122</v>
      </c>
      <c r="D23" s="18">
        <v>2014</v>
      </c>
    </row>
    <row r="24" spans="1:4" ht="12.75">
      <c r="A24" s="22"/>
      <c r="B24" s="17" t="s">
        <v>24</v>
      </c>
      <c r="C24" s="24">
        <v>509</v>
      </c>
      <c r="D24" s="18">
        <v>2014</v>
      </c>
    </row>
    <row r="25" spans="1:4" ht="13.5" customHeight="1">
      <c r="A25" s="22"/>
      <c r="B25" s="17" t="s">
        <v>2</v>
      </c>
      <c r="C25" s="24">
        <v>1291</v>
      </c>
      <c r="D25" s="18">
        <v>2014</v>
      </c>
    </row>
    <row r="26" spans="1:4" ht="13.5" customHeight="1" thickBot="1">
      <c r="A26" s="22"/>
      <c r="B26" s="17" t="s">
        <v>15</v>
      </c>
      <c r="C26" s="36">
        <v>811</v>
      </c>
      <c r="D26" s="18">
        <v>2014</v>
      </c>
    </row>
    <row r="27" spans="1:4" ht="13.5" customHeight="1" thickBot="1">
      <c r="A27" s="22"/>
      <c r="B27" s="32" t="s">
        <v>30</v>
      </c>
      <c r="C27" s="46">
        <f>SUM(C21:C26)</f>
        <v>5649</v>
      </c>
      <c r="D27" s="60"/>
    </row>
    <row r="28" spans="1:4" ht="13.5" customHeight="1">
      <c r="A28" s="78"/>
      <c r="B28" s="17" t="s">
        <v>20</v>
      </c>
      <c r="C28" s="61">
        <v>270</v>
      </c>
      <c r="D28" s="18">
        <v>2014</v>
      </c>
    </row>
    <row r="29" spans="1:4" ht="13.5" thickBot="1">
      <c r="A29" s="78"/>
      <c r="B29" s="62" t="s">
        <v>13</v>
      </c>
      <c r="C29" s="36">
        <v>78</v>
      </c>
      <c r="D29" s="63">
        <v>2014</v>
      </c>
    </row>
    <row r="30" spans="1:4" ht="16.5" customHeight="1" thickBot="1">
      <c r="A30" s="22"/>
      <c r="B30" s="32" t="s">
        <v>32</v>
      </c>
      <c r="C30" s="109">
        <f>SUM(C28:C29)</f>
        <v>348</v>
      </c>
      <c r="D30" s="60"/>
    </row>
    <row r="31" spans="1:5" ht="18.75" customHeight="1" thickBot="1">
      <c r="A31" s="1"/>
      <c r="B31" s="77" t="s">
        <v>34</v>
      </c>
      <c r="C31" s="37">
        <f>SUM(C27,C30)</f>
        <v>5997</v>
      </c>
      <c r="D31" s="64"/>
      <c r="E31" s="41">
        <v>36</v>
      </c>
    </row>
    <row r="32" spans="1:5" ht="14.25" customHeight="1">
      <c r="A32" s="1"/>
      <c r="B32" s="81"/>
      <c r="C32" s="82"/>
      <c r="D32" s="47"/>
      <c r="E32" s="83"/>
    </row>
    <row r="33" spans="1:4" ht="12.75">
      <c r="A33" s="1"/>
      <c r="D33" s="84"/>
    </row>
    <row r="34" spans="1:4" ht="12.75">
      <c r="A34" s="22"/>
      <c r="B34" s="19" t="s">
        <v>16</v>
      </c>
      <c r="C34" s="25">
        <v>1250</v>
      </c>
      <c r="D34" s="20">
        <v>2015</v>
      </c>
    </row>
    <row r="35" spans="1:4" ht="14.25" customHeight="1">
      <c r="A35" s="22"/>
      <c r="B35" s="19" t="s">
        <v>5</v>
      </c>
      <c r="C35" s="25">
        <v>145</v>
      </c>
      <c r="D35" s="20">
        <v>2015</v>
      </c>
    </row>
    <row r="36" spans="1:4" ht="13.5" customHeight="1">
      <c r="A36" s="22"/>
      <c r="B36" s="19" t="s">
        <v>8</v>
      </c>
      <c r="C36" s="25">
        <v>20</v>
      </c>
      <c r="D36" s="20">
        <v>2015</v>
      </c>
    </row>
    <row r="37" spans="1:4" ht="13.5" customHeight="1" thickBot="1">
      <c r="A37" s="22"/>
      <c r="B37" s="20" t="s">
        <v>17</v>
      </c>
      <c r="C37" s="72">
        <v>210</v>
      </c>
      <c r="D37" s="20">
        <v>2015</v>
      </c>
    </row>
    <row r="38" spans="1:4" ht="13.5" customHeight="1" thickBot="1">
      <c r="A38" s="22"/>
      <c r="B38" s="32" t="s">
        <v>30</v>
      </c>
      <c r="C38" s="46">
        <f>SUM(C34:C37)</f>
        <v>1625</v>
      </c>
      <c r="D38" s="60"/>
    </row>
    <row r="39" spans="1:4" ht="13.5" customHeight="1" thickBot="1">
      <c r="A39" s="78"/>
      <c r="B39" s="73" t="s">
        <v>11</v>
      </c>
      <c r="C39" s="75">
        <v>244</v>
      </c>
      <c r="D39" s="74">
        <v>2015</v>
      </c>
    </row>
    <row r="40" spans="1:4" ht="13.5" customHeight="1" thickBot="1">
      <c r="A40" s="22"/>
      <c r="B40" s="68" t="s">
        <v>32</v>
      </c>
      <c r="C40" s="108">
        <f>SUM(C39)</f>
        <v>244</v>
      </c>
      <c r="D40" s="70"/>
    </row>
    <row r="41" spans="1:5" ht="13.5" customHeight="1" thickBot="1">
      <c r="A41" s="67"/>
      <c r="B41" s="76" t="s">
        <v>35</v>
      </c>
      <c r="C41" s="34">
        <f>SUM(C38,C40)</f>
        <v>1869</v>
      </c>
      <c r="D41" s="33"/>
      <c r="E41" s="31">
        <v>11.4</v>
      </c>
    </row>
    <row r="42" spans="1:5" ht="14.25" customHeight="1">
      <c r="A42" s="58"/>
      <c r="B42" s="50"/>
      <c r="C42" s="49"/>
      <c r="D42" s="47"/>
      <c r="E42" s="84"/>
    </row>
    <row r="43" spans="1:5" ht="15.75" customHeight="1">
      <c r="A43" s="47"/>
      <c r="B43" s="13"/>
      <c r="C43" s="51"/>
      <c r="D43" s="85"/>
      <c r="E43" s="84"/>
    </row>
    <row r="44" spans="1:4" ht="15" customHeight="1">
      <c r="A44" s="22"/>
      <c r="B44" s="12" t="s">
        <v>18</v>
      </c>
      <c r="C44" s="86">
        <v>393</v>
      </c>
      <c r="D44" s="11">
        <v>2016</v>
      </c>
    </row>
    <row r="45" spans="1:4" ht="14.25" customHeight="1" thickBot="1">
      <c r="A45" s="22"/>
      <c r="B45" s="12" t="s">
        <v>6</v>
      </c>
      <c r="C45" s="38">
        <v>174</v>
      </c>
      <c r="D45" s="11">
        <v>2016</v>
      </c>
    </row>
    <row r="46" spans="1:4" ht="18.75" customHeight="1" thickBot="1">
      <c r="A46" s="22"/>
      <c r="B46" s="32" t="s">
        <v>30</v>
      </c>
      <c r="C46" s="46">
        <f>SUM(C44:C45)</f>
        <v>567</v>
      </c>
      <c r="D46" s="60"/>
    </row>
    <row r="47" spans="1:4" ht="26.25" customHeight="1">
      <c r="A47" s="78"/>
      <c r="B47" s="12" t="s">
        <v>28</v>
      </c>
      <c r="C47" s="80">
        <v>373</v>
      </c>
      <c r="D47" s="11">
        <v>2016</v>
      </c>
    </row>
    <row r="48" spans="1:4" ht="29.25" customHeight="1" thickBot="1">
      <c r="A48" s="78"/>
      <c r="B48" s="87" t="s">
        <v>27</v>
      </c>
      <c r="C48" s="38">
        <v>386</v>
      </c>
      <c r="D48" s="88">
        <v>2016</v>
      </c>
    </row>
    <row r="49" spans="2:4" ht="17.25" customHeight="1" thickBot="1">
      <c r="B49" s="68" t="s">
        <v>32</v>
      </c>
      <c r="C49" s="108">
        <f>SUM(C47:C48)</f>
        <v>759</v>
      </c>
      <c r="D49" s="91"/>
    </row>
    <row r="50" spans="1:5" ht="18.75" customHeight="1" thickBot="1">
      <c r="A50" s="89"/>
      <c r="B50" s="90" t="s">
        <v>36</v>
      </c>
      <c r="C50" s="39">
        <f>SUM(C46,C49)</f>
        <v>1326</v>
      </c>
      <c r="D50" s="35"/>
      <c r="E50" s="40">
        <v>11.7</v>
      </c>
    </row>
    <row r="51" spans="1:5" ht="17.25" customHeight="1">
      <c r="A51" s="47"/>
      <c r="B51" s="50"/>
      <c r="C51" s="49"/>
      <c r="D51" s="84"/>
      <c r="E51" s="84"/>
    </row>
    <row r="52" spans="1:5" ht="17.25" customHeight="1">
      <c r="A52" s="47"/>
      <c r="B52" s="50"/>
      <c r="C52" s="49"/>
      <c r="D52" s="84"/>
      <c r="E52" s="84"/>
    </row>
    <row r="53" spans="1:5" ht="18.75" customHeight="1">
      <c r="A53" s="23"/>
      <c r="B53" s="21" t="s">
        <v>21</v>
      </c>
      <c r="C53" s="99">
        <v>636</v>
      </c>
      <c r="D53" s="26">
        <v>2017</v>
      </c>
      <c r="E53">
        <v>5.7</v>
      </c>
    </row>
    <row r="54" spans="1:5" ht="17.25" customHeight="1">
      <c r="A54" s="23"/>
      <c r="B54" s="21" t="s">
        <v>22</v>
      </c>
      <c r="C54" s="100">
        <v>786</v>
      </c>
      <c r="D54" s="26">
        <v>2017</v>
      </c>
      <c r="E54">
        <v>11.6</v>
      </c>
    </row>
    <row r="55" spans="1:5" ht="20.25" customHeight="1" thickBot="1">
      <c r="A55" s="23"/>
      <c r="B55" s="21" t="s">
        <v>19</v>
      </c>
      <c r="C55" s="45">
        <v>230</v>
      </c>
      <c r="D55" s="26">
        <v>2017</v>
      </c>
      <c r="E55">
        <v>5</v>
      </c>
    </row>
    <row r="56" spans="1:4" ht="20.25" customHeight="1" thickBot="1">
      <c r="A56" s="23"/>
      <c r="B56" s="32" t="s">
        <v>30</v>
      </c>
      <c r="C56" s="46">
        <f>SUM(C53:C55)</f>
        <v>1652</v>
      </c>
      <c r="D56" s="60"/>
    </row>
    <row r="57" spans="1:4" ht="39" customHeight="1">
      <c r="A57" s="78"/>
      <c r="B57" s="21" t="s">
        <v>31</v>
      </c>
      <c r="C57" s="94">
        <v>400</v>
      </c>
      <c r="D57" s="26">
        <v>2016</v>
      </c>
    </row>
    <row r="58" spans="1:5" ht="30" customHeight="1" thickBot="1">
      <c r="A58" s="79"/>
      <c r="B58" s="92" t="s">
        <v>29</v>
      </c>
      <c r="C58" s="45">
        <v>430</v>
      </c>
      <c r="D58" s="93">
        <v>2017</v>
      </c>
      <c r="E58">
        <v>3.5</v>
      </c>
    </row>
    <row r="59" spans="1:4" ht="16.5" customHeight="1" thickBot="1">
      <c r="A59" s="23"/>
      <c r="B59" s="68" t="s">
        <v>32</v>
      </c>
      <c r="C59" s="108">
        <f>SUM(C57:C58)</f>
        <v>830</v>
      </c>
      <c r="D59" s="70"/>
    </row>
    <row r="60" spans="1:5" ht="16.5" customHeight="1" thickBot="1">
      <c r="A60" s="89"/>
      <c r="B60" s="96" t="s">
        <v>37</v>
      </c>
      <c r="C60" s="97">
        <f>SUM(C56,C59)</f>
        <v>2482</v>
      </c>
      <c r="D60" s="33"/>
      <c r="E60" s="98">
        <f>SUM(E53:E58)</f>
        <v>25.8</v>
      </c>
    </row>
    <row r="61" spans="1:5" ht="15" customHeight="1">
      <c r="A61" s="47"/>
      <c r="B61" s="50"/>
      <c r="C61" s="49"/>
      <c r="D61" s="47"/>
      <c r="E61" s="47"/>
    </row>
    <row r="62" spans="1:5" ht="15" customHeight="1">
      <c r="A62" s="47"/>
      <c r="B62" s="50"/>
      <c r="C62" s="49"/>
      <c r="D62" s="47"/>
      <c r="E62" s="47"/>
    </row>
    <row r="63" spans="1:5" ht="14.25" customHeight="1" thickBot="1">
      <c r="A63" s="23"/>
      <c r="B63" s="43" t="s">
        <v>23</v>
      </c>
      <c r="C63" s="101">
        <v>2142</v>
      </c>
      <c r="D63" s="42">
        <v>2018</v>
      </c>
      <c r="E63" s="1">
        <v>43.8</v>
      </c>
    </row>
    <row r="64" spans="1:5" ht="14.25" customHeight="1" thickBot="1">
      <c r="A64" s="23"/>
      <c r="B64" s="32" t="s">
        <v>30</v>
      </c>
      <c r="C64" s="46">
        <f>SUM(C63)</f>
        <v>2142</v>
      </c>
      <c r="D64" s="60"/>
      <c r="E64" s="1"/>
    </row>
    <row r="65" spans="1:5" ht="14.25" customHeight="1">
      <c r="A65" s="79"/>
      <c r="B65" s="43" t="s">
        <v>38</v>
      </c>
      <c r="C65" s="95">
        <v>656</v>
      </c>
      <c r="D65" s="42">
        <v>2018</v>
      </c>
      <c r="E65" s="1"/>
    </row>
    <row r="66" spans="1:5" ht="14.25" customHeight="1" thickBot="1">
      <c r="A66" s="107"/>
      <c r="B66" s="102" t="s">
        <v>39</v>
      </c>
      <c r="C66" s="103">
        <v>200</v>
      </c>
      <c r="D66" s="106">
        <v>2018</v>
      </c>
      <c r="E66" s="1"/>
    </row>
    <row r="67" spans="1:5" ht="14.25" customHeight="1" thickBot="1">
      <c r="A67" s="23"/>
      <c r="B67" s="68" t="s">
        <v>32</v>
      </c>
      <c r="C67" s="109">
        <f>SUM(C65:C66)</f>
        <v>856</v>
      </c>
      <c r="D67" s="70"/>
      <c r="E67" s="1"/>
    </row>
    <row r="68" spans="1:5" ht="14.25" customHeight="1" thickBot="1">
      <c r="A68" s="47"/>
      <c r="B68" s="104" t="s">
        <v>40</v>
      </c>
      <c r="C68" s="44">
        <f>SUM(C64,C67)</f>
        <v>2998</v>
      </c>
      <c r="D68" s="33"/>
      <c r="E68" s="105"/>
    </row>
    <row r="69" spans="1:5" ht="14.25" customHeight="1">
      <c r="A69" s="47"/>
      <c r="B69" s="81"/>
      <c r="C69" s="48"/>
      <c r="D69" s="47"/>
      <c r="E69" s="47"/>
    </row>
    <row r="70" spans="1:5" ht="14.25" customHeight="1">
      <c r="A70" s="47"/>
      <c r="B70" s="81"/>
      <c r="C70" s="48"/>
      <c r="D70" s="47"/>
      <c r="E70" s="47"/>
    </row>
    <row r="71" spans="1:5" ht="14.25" customHeight="1">
      <c r="A71" s="47"/>
      <c r="B71" s="134" t="s">
        <v>41</v>
      </c>
      <c r="C71" s="135">
        <f>SUM(C72:C73)</f>
        <v>13478</v>
      </c>
      <c r="D71" s="47"/>
      <c r="E71" s="47"/>
    </row>
    <row r="72" spans="1:5" ht="14.25" customHeight="1">
      <c r="A72" s="47"/>
      <c r="B72" s="136" t="s">
        <v>43</v>
      </c>
      <c r="C72" s="137">
        <f>SUM(C27,C17,C8,C3,)</f>
        <v>13130</v>
      </c>
      <c r="D72" s="47"/>
      <c r="E72" s="47"/>
    </row>
    <row r="73" spans="1:5" ht="14.25" customHeight="1">
      <c r="A73" s="47"/>
      <c r="B73" s="136" t="s">
        <v>42</v>
      </c>
      <c r="C73" s="137">
        <f>SUM(C30)</f>
        <v>348</v>
      </c>
      <c r="D73" s="47"/>
      <c r="E73" s="47"/>
    </row>
    <row r="74" spans="1:5" ht="14.25" customHeight="1">
      <c r="A74" s="47"/>
      <c r="B74" s="81"/>
      <c r="C74" s="48"/>
      <c r="D74" s="47"/>
      <c r="E74" s="47"/>
    </row>
    <row r="75" spans="1:5" ht="14.25" customHeight="1">
      <c r="A75" s="47"/>
      <c r="B75" s="138" t="s">
        <v>45</v>
      </c>
      <c r="C75" s="139">
        <f>SUM(C76:C77)</f>
        <v>8675</v>
      </c>
      <c r="D75" s="47"/>
      <c r="E75" s="47"/>
    </row>
    <row r="76" spans="1:5" ht="14.25" customHeight="1">
      <c r="A76" s="47"/>
      <c r="B76" s="140" t="s">
        <v>43</v>
      </c>
      <c r="C76" s="141">
        <f>SUM(C64,C56,C46,C38,)</f>
        <v>5986</v>
      </c>
      <c r="D76" s="47"/>
      <c r="E76" s="47"/>
    </row>
    <row r="77" spans="1:5" ht="14.25" customHeight="1">
      <c r="A77" s="47"/>
      <c r="B77" s="140" t="s">
        <v>42</v>
      </c>
      <c r="C77" s="141">
        <f>SUM(C67,C59,C49,C40,)</f>
        <v>2689</v>
      </c>
      <c r="D77" s="47"/>
      <c r="E77" s="47"/>
    </row>
    <row r="78" spans="1:6" ht="7.5" customHeight="1">
      <c r="A78" s="123"/>
      <c r="B78" s="124"/>
      <c r="C78" s="125"/>
      <c r="D78" s="123"/>
      <c r="E78" s="123"/>
      <c r="F78" s="126"/>
    </row>
    <row r="79" spans="1:7" ht="15.75" customHeight="1">
      <c r="A79" s="47"/>
      <c r="B79" s="59"/>
      <c r="C79" s="48"/>
      <c r="D79" s="47"/>
      <c r="E79" s="47"/>
      <c r="F79" s="1"/>
      <c r="G79" s="1"/>
    </row>
    <row r="80" spans="1:5" ht="14.25" customHeight="1">
      <c r="A80" s="47"/>
      <c r="B80" s="127" t="s">
        <v>44</v>
      </c>
      <c r="C80" s="48"/>
      <c r="D80" s="47"/>
      <c r="E80" s="47"/>
    </row>
    <row r="81" spans="1:5" ht="14.25" customHeight="1">
      <c r="A81" s="47"/>
      <c r="B81" s="81"/>
      <c r="C81" s="48"/>
      <c r="D81" s="47"/>
      <c r="E81" s="47"/>
    </row>
    <row r="82" spans="1:6" ht="26.25" customHeight="1">
      <c r="A82" s="47"/>
      <c r="B82" s="149" t="s">
        <v>77</v>
      </c>
      <c r="C82" s="65">
        <v>0</v>
      </c>
      <c r="D82" s="23">
        <v>2019</v>
      </c>
      <c r="E82" s="155"/>
      <c r="F82" s="161" t="s">
        <v>82</v>
      </c>
    </row>
    <row r="83" spans="1:6" ht="14.25" customHeight="1" thickBot="1">
      <c r="A83" s="47"/>
      <c r="B83" s="150" t="s">
        <v>59</v>
      </c>
      <c r="C83" s="143">
        <v>724</v>
      </c>
      <c r="D83" s="23">
        <v>2019</v>
      </c>
      <c r="E83" s="155"/>
      <c r="F83" s="161" t="s">
        <v>82</v>
      </c>
    </row>
    <row r="84" spans="1:6" ht="14.25" customHeight="1" thickBot="1">
      <c r="A84" s="47"/>
      <c r="B84" s="32" t="s">
        <v>30</v>
      </c>
      <c r="C84" s="148">
        <f>SUM(C82:C83)</f>
        <v>724</v>
      </c>
      <c r="D84" s="153"/>
      <c r="E84" s="155"/>
      <c r="F84" s="161"/>
    </row>
    <row r="85" spans="1:6" ht="14.25" customHeight="1" thickBot="1">
      <c r="A85" s="151"/>
      <c r="B85" s="150" t="s">
        <v>39</v>
      </c>
      <c r="C85" s="152">
        <v>200</v>
      </c>
      <c r="D85" s="23">
        <v>2019</v>
      </c>
      <c r="F85" s="154" t="s">
        <v>83</v>
      </c>
    </row>
    <row r="86" spans="1:6" ht="14.25" customHeight="1" thickBot="1">
      <c r="A86" s="47"/>
      <c r="B86" s="68" t="s">
        <v>32</v>
      </c>
      <c r="C86" s="46">
        <f>SUM(C85)</f>
        <v>200</v>
      </c>
      <c r="D86" s="60"/>
      <c r="E86" s="154"/>
      <c r="F86" s="161"/>
    </row>
    <row r="87" spans="1:6" ht="26.25" thickBot="1">
      <c r="A87" s="159"/>
      <c r="B87" s="113" t="s">
        <v>91</v>
      </c>
      <c r="C87" s="152">
        <v>390</v>
      </c>
      <c r="D87" s="4">
        <v>2019</v>
      </c>
      <c r="F87" s="154" t="s">
        <v>84</v>
      </c>
    </row>
    <row r="88" spans="1:6" ht="13.5" thickBot="1">
      <c r="A88" s="47"/>
      <c r="B88" t="s">
        <v>79</v>
      </c>
      <c r="C88" s="148">
        <f>SUM(C87)</f>
        <v>390</v>
      </c>
      <c r="E88" s="154"/>
      <c r="F88" s="154"/>
    </row>
    <row r="89" spans="1:6" ht="13.5" thickBot="1">
      <c r="A89" s="47"/>
      <c r="B89" s="162" t="s">
        <v>80</v>
      </c>
      <c r="C89" s="109">
        <f>SUM(C84,C86,C88,)</f>
        <v>1314</v>
      </c>
      <c r="E89" s="163"/>
      <c r="F89" s="154"/>
    </row>
    <row r="90" spans="1:6" ht="12.75">
      <c r="A90" s="47"/>
      <c r="E90" s="154"/>
      <c r="F90" s="154"/>
    </row>
    <row r="91" spans="1:6" ht="12.75">
      <c r="A91" s="47"/>
      <c r="E91" s="154"/>
      <c r="F91" s="154"/>
    </row>
    <row r="92" spans="1:6" ht="12.75">
      <c r="A92" s="47"/>
      <c r="B92" s="127" t="s">
        <v>67</v>
      </c>
      <c r="C92" s="48"/>
      <c r="D92" s="47"/>
      <c r="E92" s="154"/>
      <c r="F92" s="154"/>
    </row>
    <row r="93" spans="1:6" ht="12.75">
      <c r="A93" s="47"/>
      <c r="B93" s="127"/>
      <c r="C93" s="48"/>
      <c r="D93" s="47"/>
      <c r="E93" s="154"/>
      <c r="F93" s="154"/>
    </row>
    <row r="94" spans="1:6" ht="25.5">
      <c r="A94" s="144"/>
      <c r="B94" s="3" t="s">
        <v>78</v>
      </c>
      <c r="C94" s="65">
        <v>724</v>
      </c>
      <c r="D94" s="23">
        <v>2020</v>
      </c>
      <c r="F94" s="154" t="s">
        <v>82</v>
      </c>
    </row>
    <row r="95" spans="1:6" ht="12.75">
      <c r="A95" s="144"/>
      <c r="B95" s="56" t="s">
        <v>81</v>
      </c>
      <c r="C95" s="110">
        <v>20</v>
      </c>
      <c r="D95" s="23">
        <v>2020</v>
      </c>
      <c r="F95" s="154" t="s">
        <v>82</v>
      </c>
    </row>
    <row r="96" spans="1:6" ht="26.25" thickBot="1">
      <c r="A96" s="144"/>
      <c r="B96" s="56" t="s">
        <v>86</v>
      </c>
      <c r="C96" s="143">
        <v>36</v>
      </c>
      <c r="D96" s="23">
        <v>2020</v>
      </c>
      <c r="F96" s="154" t="s">
        <v>82</v>
      </c>
    </row>
    <row r="97" spans="1:6" ht="13.5" thickBot="1">
      <c r="A97" s="47"/>
      <c r="B97" s="15"/>
      <c r="C97" s="46">
        <f>SUM(C94:C96)</f>
        <v>780</v>
      </c>
      <c r="D97" s="47"/>
      <c r="E97" s="164"/>
      <c r="F97" s="154"/>
    </row>
    <row r="98" spans="1:6" ht="12.75">
      <c r="A98" s="47"/>
      <c r="F98" s="154"/>
    </row>
    <row r="99" spans="1:6" ht="12.75">
      <c r="A99" s="47"/>
      <c r="B99" s="84"/>
      <c r="C99" s="82"/>
      <c r="D99" s="47"/>
      <c r="F99" s="154"/>
    </row>
    <row r="100" spans="1:6" ht="12.75">
      <c r="A100" s="47"/>
      <c r="B100" s="84"/>
      <c r="C100" s="82"/>
      <c r="D100" s="47"/>
      <c r="F100" s="154"/>
    </row>
    <row r="101" spans="1:6" ht="12.75">
      <c r="A101" s="47"/>
      <c r="B101" s="127" t="s">
        <v>68</v>
      </c>
      <c r="C101" s="48"/>
      <c r="D101" s="47"/>
      <c r="F101" s="154"/>
    </row>
    <row r="102" spans="1:6" ht="12.75">
      <c r="A102" s="160"/>
      <c r="B102" s="157" t="s">
        <v>85</v>
      </c>
      <c r="C102" s="110">
        <v>259</v>
      </c>
      <c r="D102" s="23">
        <v>2021</v>
      </c>
      <c r="F102" s="154" t="s">
        <v>82</v>
      </c>
    </row>
    <row r="103" spans="1:6" ht="12.75">
      <c r="A103" s="160"/>
      <c r="B103" s="23" t="s">
        <v>57</v>
      </c>
      <c r="C103" s="110">
        <v>24</v>
      </c>
      <c r="D103" s="23">
        <v>2021</v>
      </c>
      <c r="F103" s="154" t="s">
        <v>82</v>
      </c>
    </row>
    <row r="104" spans="1:6" ht="12.75">
      <c r="A104" s="160"/>
      <c r="B104" s="56" t="s">
        <v>51</v>
      </c>
      <c r="C104" s="110">
        <v>650</v>
      </c>
      <c r="D104" s="23">
        <v>2021</v>
      </c>
      <c r="F104" s="154" t="s">
        <v>82</v>
      </c>
    </row>
    <row r="105" spans="1:6" ht="12.75">
      <c r="A105" s="160"/>
      <c r="B105" s="56" t="s">
        <v>52</v>
      </c>
      <c r="C105" s="158">
        <v>518</v>
      </c>
      <c r="D105" s="23">
        <v>2021</v>
      </c>
      <c r="F105" s="154" t="s">
        <v>82</v>
      </c>
    </row>
    <row r="106" spans="1:6" ht="12.75">
      <c r="A106" s="160"/>
      <c r="B106" s="56" t="s">
        <v>87</v>
      </c>
      <c r="C106" s="158">
        <v>416</v>
      </c>
      <c r="D106" s="23">
        <v>2021</v>
      </c>
      <c r="E106" s="154"/>
      <c r="F106" s="154"/>
    </row>
    <row r="107" spans="1:6" ht="12.75">
      <c r="A107" s="160"/>
      <c r="B107" s="56" t="s">
        <v>53</v>
      </c>
      <c r="C107" s="110">
        <v>420</v>
      </c>
      <c r="D107" s="23">
        <v>2021</v>
      </c>
      <c r="E107" s="154"/>
      <c r="F107" s="154"/>
    </row>
    <row r="108" spans="1:6" ht="12.75">
      <c r="A108" s="160"/>
      <c r="B108" s="56" t="s">
        <v>62</v>
      </c>
      <c r="C108" s="110">
        <v>884</v>
      </c>
      <c r="D108" s="23">
        <v>2021</v>
      </c>
      <c r="E108" s="154"/>
      <c r="F108" s="154"/>
    </row>
    <row r="109" spans="1:6" ht="12.75">
      <c r="A109" s="160"/>
      <c r="B109" s="56" t="s">
        <v>56</v>
      </c>
      <c r="C109" s="110">
        <v>90</v>
      </c>
      <c r="D109" s="23">
        <v>2021</v>
      </c>
      <c r="E109" s="154"/>
      <c r="F109" s="154"/>
    </row>
    <row r="110" spans="1:6" ht="12.75">
      <c r="A110" s="160"/>
      <c r="B110" s="23" t="s">
        <v>54</v>
      </c>
      <c r="C110" s="65">
        <v>861</v>
      </c>
      <c r="D110" s="23">
        <v>2021</v>
      </c>
      <c r="E110" s="154"/>
      <c r="F110" s="154"/>
    </row>
    <row r="111" spans="1:6" ht="13.5" thickBot="1">
      <c r="A111" s="160"/>
      <c r="B111" s="56" t="s">
        <v>55</v>
      </c>
      <c r="C111" s="65">
        <v>241</v>
      </c>
      <c r="D111" s="23">
        <v>2021</v>
      </c>
      <c r="E111" s="154"/>
      <c r="F111" s="154"/>
    </row>
    <row r="112" spans="1:6" ht="13.5" thickBot="1">
      <c r="A112" s="47"/>
      <c r="B112" s="15"/>
      <c r="C112" s="46">
        <f>SUM(C102:C111)</f>
        <v>4363</v>
      </c>
      <c r="D112" s="47"/>
      <c r="E112" s="165"/>
      <c r="F112" s="154"/>
    </row>
    <row r="113" spans="1:6" ht="12.75">
      <c r="A113" s="47"/>
      <c r="B113" s="15"/>
      <c r="C113" s="82"/>
      <c r="D113" s="47"/>
      <c r="E113" s="47"/>
      <c r="F113" s="154"/>
    </row>
    <row r="114" spans="1:6" ht="12.75">
      <c r="A114" s="47"/>
      <c r="B114" s="127" t="s">
        <v>88</v>
      </c>
      <c r="C114" s="49"/>
      <c r="D114" s="47"/>
      <c r="E114" s="154"/>
      <c r="F114" s="154"/>
    </row>
    <row r="115" spans="1:6" ht="12.75">
      <c r="A115" s="145"/>
      <c r="B115" s="56" t="s">
        <v>60</v>
      </c>
      <c r="C115" s="110">
        <v>1200</v>
      </c>
      <c r="D115" s="23">
        <v>2022</v>
      </c>
      <c r="E115" s="154"/>
      <c r="F115" s="154"/>
    </row>
    <row r="116" spans="1:6" ht="12.75">
      <c r="A116" s="145"/>
      <c r="B116" s="56" t="s">
        <v>63</v>
      </c>
      <c r="C116" s="110">
        <v>1579</v>
      </c>
      <c r="D116" s="23">
        <v>2022</v>
      </c>
      <c r="E116" s="154"/>
      <c r="F116" s="154"/>
    </row>
    <row r="117" spans="1:6" ht="12.75">
      <c r="A117" s="145"/>
      <c r="B117" s="182" t="s">
        <v>66</v>
      </c>
      <c r="C117" s="143">
        <v>1378</v>
      </c>
      <c r="D117" s="89">
        <v>2022</v>
      </c>
      <c r="E117" s="154"/>
      <c r="F117" s="154"/>
    </row>
    <row r="118" spans="1:6" ht="26.25" thickBot="1">
      <c r="A118" s="145"/>
      <c r="B118" s="57" t="s">
        <v>110</v>
      </c>
      <c r="C118" s="110">
        <v>20</v>
      </c>
      <c r="D118" s="23">
        <v>2022</v>
      </c>
      <c r="E118" s="154"/>
      <c r="F118" s="154"/>
    </row>
    <row r="119" spans="1:6" ht="13.5" thickBot="1">
      <c r="A119" s="47"/>
      <c r="B119" s="59"/>
      <c r="C119" s="156">
        <f>SUM(C115:C118)</f>
        <v>4177</v>
      </c>
      <c r="D119" s="47"/>
      <c r="E119" s="166"/>
      <c r="F119" s="154"/>
    </row>
    <row r="120" spans="1:6" ht="12.75">
      <c r="A120" s="47"/>
      <c r="B120" s="59"/>
      <c r="C120" s="82"/>
      <c r="D120" s="47"/>
      <c r="E120" s="47"/>
      <c r="F120" s="154"/>
    </row>
    <row r="121" spans="1:6" ht="12.75">
      <c r="A121" s="47"/>
      <c r="B121" s="127" t="s">
        <v>89</v>
      </c>
      <c r="C121" s="48"/>
      <c r="D121" s="47"/>
      <c r="E121" s="154"/>
      <c r="F121" s="154"/>
    </row>
    <row r="122" spans="1:6" ht="12.75">
      <c r="A122" s="142"/>
      <c r="B122" s="4" t="s">
        <v>65</v>
      </c>
      <c r="C122" s="110">
        <v>421</v>
      </c>
      <c r="D122" s="23">
        <v>2023</v>
      </c>
      <c r="E122" s="154"/>
      <c r="F122" s="154"/>
    </row>
    <row r="123" spans="1:6" ht="18" customHeight="1">
      <c r="A123" s="142"/>
      <c r="B123" s="56" t="s">
        <v>61</v>
      </c>
      <c r="C123" s="110">
        <v>2165</v>
      </c>
      <c r="D123" s="23">
        <v>2023</v>
      </c>
      <c r="E123" s="154"/>
      <c r="F123" s="154"/>
    </row>
    <row r="124" spans="1:6" ht="16.5" customHeight="1">
      <c r="A124" s="142"/>
      <c r="B124" s="56" t="s">
        <v>64</v>
      </c>
      <c r="C124" s="110">
        <v>922</v>
      </c>
      <c r="D124" s="23">
        <v>2023</v>
      </c>
      <c r="E124" s="154"/>
      <c r="F124" s="154"/>
    </row>
    <row r="125" spans="1:6" ht="15" customHeight="1">
      <c r="A125" s="142"/>
      <c r="B125" s="23" t="s">
        <v>58</v>
      </c>
      <c r="C125" s="66">
        <v>26</v>
      </c>
      <c r="D125" s="23">
        <v>2023</v>
      </c>
      <c r="E125" s="154"/>
      <c r="F125" s="154"/>
    </row>
    <row r="126" spans="1:6" ht="15" customHeight="1">
      <c r="A126" s="142"/>
      <c r="B126" s="56" t="s">
        <v>96</v>
      </c>
      <c r="C126" s="170">
        <v>521</v>
      </c>
      <c r="D126" s="23">
        <v>2023</v>
      </c>
      <c r="E126" s="154"/>
      <c r="F126" s="154"/>
    </row>
    <row r="127" spans="1:6" ht="15" customHeight="1" thickBot="1">
      <c r="A127" s="142"/>
      <c r="B127" s="171" t="s">
        <v>97</v>
      </c>
      <c r="C127" s="170">
        <v>140</v>
      </c>
      <c r="D127" s="23">
        <v>2023</v>
      </c>
      <c r="E127" s="154"/>
      <c r="F127" s="154"/>
    </row>
    <row r="128" spans="1:6" ht="16.5" customHeight="1" thickBot="1">
      <c r="A128" s="47"/>
      <c r="B128" s="84"/>
      <c r="C128" s="156">
        <f>SUM(C122:C127)</f>
        <v>4195</v>
      </c>
      <c r="D128" s="47"/>
      <c r="E128" s="167"/>
      <c r="F128" s="154"/>
    </row>
    <row r="129" spans="1:6" ht="16.5" customHeight="1">
      <c r="A129" s="47"/>
      <c r="B129" s="84"/>
      <c r="C129" s="82"/>
      <c r="D129" s="47"/>
      <c r="E129" s="47"/>
      <c r="F129" s="154"/>
    </row>
    <row r="130" spans="1:6" ht="15.75" customHeight="1">
      <c r="A130" s="47"/>
      <c r="B130" s="127" t="s">
        <v>90</v>
      </c>
      <c r="C130" s="48"/>
      <c r="D130" s="47"/>
      <c r="E130" s="47"/>
      <c r="F130" s="154"/>
    </row>
    <row r="131" spans="1:6" ht="15.75" customHeight="1">
      <c r="A131" s="47"/>
      <c r="B131" s="127"/>
      <c r="C131" s="48"/>
      <c r="D131" s="47"/>
      <c r="E131" s="47"/>
      <c r="F131" s="154"/>
    </row>
    <row r="132" spans="1:6" ht="15" customHeight="1">
      <c r="A132" s="147"/>
      <c r="B132" s="146" t="s">
        <v>69</v>
      </c>
      <c r="C132" s="65">
        <v>2390</v>
      </c>
      <c r="D132" s="23">
        <v>2024</v>
      </c>
      <c r="E132" s="47"/>
      <c r="F132" s="154"/>
    </row>
    <row r="133" spans="1:6" ht="15" customHeight="1">
      <c r="A133" s="147"/>
      <c r="B133" s="146" t="s">
        <v>70</v>
      </c>
      <c r="C133" s="110">
        <v>181</v>
      </c>
      <c r="D133" s="23">
        <v>2024</v>
      </c>
      <c r="E133" s="47"/>
      <c r="F133" s="154"/>
    </row>
    <row r="134" spans="1:6" ht="12.75">
      <c r="A134" s="147"/>
      <c r="B134" s="3" t="s">
        <v>71</v>
      </c>
      <c r="C134" s="110">
        <v>424</v>
      </c>
      <c r="D134" s="23">
        <v>2024</v>
      </c>
      <c r="E134" s="47"/>
      <c r="F134" s="154"/>
    </row>
    <row r="135" spans="1:6" ht="25.5">
      <c r="A135" s="147"/>
      <c r="B135" s="3" t="s">
        <v>74</v>
      </c>
      <c r="C135" s="65">
        <v>790</v>
      </c>
      <c r="D135" s="23">
        <v>2024</v>
      </c>
      <c r="E135" s="47"/>
      <c r="F135" s="154"/>
    </row>
    <row r="136" spans="1:6" ht="12.75">
      <c r="A136" s="147"/>
      <c r="B136" s="3" t="s">
        <v>72</v>
      </c>
      <c r="C136" s="65">
        <v>2971</v>
      </c>
      <c r="D136" s="23">
        <v>2024</v>
      </c>
      <c r="E136" s="47"/>
      <c r="F136" s="154"/>
    </row>
    <row r="137" spans="1:6" ht="14.25" customHeight="1">
      <c r="A137" s="147"/>
      <c r="B137" s="3" t="s">
        <v>73</v>
      </c>
      <c r="C137" s="65">
        <v>404</v>
      </c>
      <c r="D137" s="23">
        <v>2024</v>
      </c>
      <c r="E137" s="47"/>
      <c r="F137" s="154"/>
    </row>
    <row r="138" spans="1:6" ht="13.5" thickBot="1">
      <c r="A138" s="147"/>
      <c r="B138" s="174" t="s">
        <v>75</v>
      </c>
      <c r="C138" s="175">
        <v>197</v>
      </c>
      <c r="D138" s="176">
        <v>2024</v>
      </c>
      <c r="E138" s="47"/>
      <c r="F138" s="154"/>
    </row>
    <row r="139" spans="1:6" ht="12.75">
      <c r="A139" s="147"/>
      <c r="B139" s="172" t="s">
        <v>76</v>
      </c>
      <c r="C139" s="152">
        <v>426</v>
      </c>
      <c r="D139" s="173">
        <v>2025</v>
      </c>
      <c r="E139" s="47"/>
      <c r="F139" s="154"/>
    </row>
    <row r="140" spans="1:6" ht="12.75">
      <c r="A140" s="147"/>
      <c r="B140" s="56" t="s">
        <v>93</v>
      </c>
      <c r="C140" s="168">
        <v>445</v>
      </c>
      <c r="D140" s="23">
        <v>2025</v>
      </c>
      <c r="E140" s="47"/>
      <c r="F140" s="154"/>
    </row>
    <row r="141" spans="1:6" ht="12.75">
      <c r="A141" s="147"/>
      <c r="B141" s="4" t="s">
        <v>94</v>
      </c>
      <c r="C141" s="169">
        <v>912</v>
      </c>
      <c r="D141" s="23">
        <v>2025</v>
      </c>
      <c r="E141" s="47"/>
      <c r="F141" s="154"/>
    </row>
    <row r="142" spans="1:6" ht="13.5" thickBot="1">
      <c r="A142" s="147"/>
      <c r="B142" s="179" t="s">
        <v>101</v>
      </c>
      <c r="C142" s="180">
        <v>557</v>
      </c>
      <c r="D142" s="176">
        <v>2025</v>
      </c>
      <c r="E142" s="47"/>
      <c r="F142" s="154"/>
    </row>
    <row r="143" spans="1:6" ht="12.75">
      <c r="A143" s="147"/>
      <c r="B143" s="177" t="s">
        <v>92</v>
      </c>
      <c r="C143" s="178">
        <v>1191</v>
      </c>
      <c r="D143" s="173">
        <v>2026</v>
      </c>
      <c r="E143" s="47"/>
      <c r="F143" s="154"/>
    </row>
    <row r="144" spans="1:6" ht="12.75">
      <c r="A144" s="147"/>
      <c r="B144" s="4" t="s">
        <v>95</v>
      </c>
      <c r="C144" s="169">
        <v>778</v>
      </c>
      <c r="D144" s="23">
        <v>2026</v>
      </c>
      <c r="E144" s="47"/>
      <c r="F144" s="154"/>
    </row>
    <row r="145" spans="1:6" ht="25.5">
      <c r="A145" s="147"/>
      <c r="B145" s="146" t="s">
        <v>98</v>
      </c>
      <c r="C145" s="169">
        <v>800</v>
      </c>
      <c r="D145" s="23">
        <v>2026</v>
      </c>
      <c r="E145" s="47"/>
      <c r="F145" s="154"/>
    </row>
    <row r="146" spans="1:6" ht="25.5">
      <c r="A146" s="147"/>
      <c r="B146" s="146" t="s">
        <v>99</v>
      </c>
      <c r="C146" s="169">
        <v>921</v>
      </c>
      <c r="D146" s="23">
        <v>2026</v>
      </c>
      <c r="E146" s="47"/>
      <c r="F146" s="154"/>
    </row>
    <row r="147" spans="1:6" ht="12.75">
      <c r="A147" s="147"/>
      <c r="B147" s="4" t="s">
        <v>100</v>
      </c>
      <c r="C147" s="169">
        <v>1818</v>
      </c>
      <c r="D147" s="23">
        <v>2026</v>
      </c>
      <c r="E147" s="47"/>
      <c r="F147" s="154"/>
    </row>
    <row r="148" spans="1:6" ht="12.75">
      <c r="A148" s="147"/>
      <c r="B148" s="4" t="s">
        <v>102</v>
      </c>
      <c r="C148" s="169">
        <v>1702</v>
      </c>
      <c r="D148" s="23">
        <v>2026</v>
      </c>
      <c r="E148" s="47"/>
      <c r="F148" s="154"/>
    </row>
    <row r="149" spans="1:6" ht="15" customHeight="1">
      <c r="A149" s="147"/>
      <c r="B149" s="56" t="s">
        <v>103</v>
      </c>
      <c r="C149" s="168">
        <v>1106</v>
      </c>
      <c r="D149" s="23">
        <v>2026</v>
      </c>
      <c r="E149" s="47"/>
      <c r="F149" s="47"/>
    </row>
    <row r="150" spans="1:6" ht="15.75" customHeight="1">
      <c r="A150" s="147"/>
      <c r="B150" s="4" t="s">
        <v>104</v>
      </c>
      <c r="C150" s="169">
        <v>624</v>
      </c>
      <c r="D150" s="23">
        <v>2026</v>
      </c>
      <c r="E150" s="47"/>
      <c r="F150" s="47"/>
    </row>
    <row r="151" spans="1:6" ht="15" customHeight="1">
      <c r="A151" s="147"/>
      <c r="B151" s="4" t="s">
        <v>105</v>
      </c>
      <c r="C151" s="168">
        <v>248</v>
      </c>
      <c r="D151" s="23">
        <v>2026</v>
      </c>
      <c r="E151" s="47"/>
      <c r="F151" s="47"/>
    </row>
    <row r="152" spans="1:6" ht="12.75">
      <c r="A152" s="147"/>
      <c r="B152" s="4" t="s">
        <v>106</v>
      </c>
      <c r="C152" s="169">
        <v>440</v>
      </c>
      <c r="D152" s="23">
        <v>2026</v>
      </c>
      <c r="E152" s="47"/>
      <c r="F152" s="47"/>
    </row>
    <row r="153" spans="1:6" ht="12.75">
      <c r="A153" s="147"/>
      <c r="B153" s="4" t="s">
        <v>107</v>
      </c>
      <c r="C153" s="169">
        <v>478</v>
      </c>
      <c r="D153" s="23">
        <v>2026</v>
      </c>
      <c r="E153" s="47"/>
      <c r="F153" s="47"/>
    </row>
    <row r="154" spans="1:6" ht="25.5">
      <c r="A154" s="147"/>
      <c r="B154" s="146" t="s">
        <v>108</v>
      </c>
      <c r="C154" s="169">
        <v>223</v>
      </c>
      <c r="D154" s="23">
        <v>2026</v>
      </c>
      <c r="E154" s="47"/>
      <c r="F154" s="47"/>
    </row>
    <row r="155" spans="1:6" ht="13.5" thickBot="1">
      <c r="A155" s="147"/>
      <c r="B155" s="181" t="s">
        <v>109</v>
      </c>
      <c r="C155" s="180"/>
      <c r="D155" s="176">
        <v>2026</v>
      </c>
      <c r="E155" s="47"/>
      <c r="F155" s="47"/>
    </row>
    <row r="156" spans="1:6" ht="13.5" thickBot="1">
      <c r="A156" s="47"/>
      <c r="B156" s="15"/>
      <c r="C156" s="156">
        <f>SUM(C132:C154)</f>
        <v>20026</v>
      </c>
      <c r="D156" s="47"/>
      <c r="E156" s="47"/>
      <c r="F156" s="47"/>
    </row>
    <row r="157" spans="1:6" ht="12.75">
      <c r="A157" s="47"/>
      <c r="B157" s="15"/>
      <c r="C157" s="48"/>
      <c r="D157" s="47"/>
      <c r="E157" s="47"/>
      <c r="F157" s="47"/>
    </row>
    <row r="158" spans="1:6" ht="12.75">
      <c r="A158" s="47"/>
      <c r="B158" s="47"/>
      <c r="C158" s="49"/>
      <c r="D158" s="47"/>
      <c r="E158" s="47"/>
      <c r="F158" s="47"/>
    </row>
    <row r="159" spans="1:6" ht="12.75">
      <c r="A159" s="47"/>
      <c r="B159" s="15"/>
      <c r="C159" s="48"/>
      <c r="D159" s="47"/>
      <c r="E159" s="47"/>
      <c r="F159" s="47"/>
    </row>
    <row r="160" spans="1:6" ht="12.75">
      <c r="A160" s="47"/>
      <c r="B160" s="50"/>
      <c r="C160" s="48"/>
      <c r="D160" s="47"/>
      <c r="E160" s="47"/>
      <c r="F160" s="47"/>
    </row>
    <row r="161" spans="1:6" ht="15.75">
      <c r="A161" s="47"/>
      <c r="B161" s="13"/>
      <c r="C161" s="51"/>
      <c r="D161" s="47"/>
      <c r="E161" s="47"/>
      <c r="F161" s="47"/>
    </row>
    <row r="162" spans="1:6" ht="15">
      <c r="A162" s="47"/>
      <c r="B162" s="14"/>
      <c r="C162" s="52"/>
      <c r="D162" s="47"/>
      <c r="E162" s="47"/>
      <c r="F162" s="47"/>
    </row>
    <row r="163" spans="1:6" ht="15.75">
      <c r="A163" s="47"/>
      <c r="B163" s="13"/>
      <c r="C163" s="51"/>
      <c r="D163" s="47"/>
      <c r="E163" s="47"/>
      <c r="F163" s="47"/>
    </row>
    <row r="164" spans="1:6" ht="12.75">
      <c r="A164" s="47"/>
      <c r="B164" s="7"/>
      <c r="C164" s="53"/>
      <c r="D164" s="47"/>
      <c r="E164" s="47"/>
      <c r="F164" s="47"/>
    </row>
    <row r="165" spans="1:6" ht="12.75">
      <c r="A165" s="47"/>
      <c r="B165" s="54"/>
      <c r="C165" s="47"/>
      <c r="D165" s="47"/>
      <c r="E165" s="47"/>
      <c r="F165" s="47"/>
    </row>
    <row r="166" spans="1:6" ht="12.75">
      <c r="A166" s="47"/>
      <c r="B166" s="15"/>
      <c r="C166" s="55"/>
      <c r="D166" s="47"/>
      <c r="E166" s="47"/>
      <c r="F166" s="47"/>
    </row>
    <row r="167" spans="1:6" ht="12.75">
      <c r="A167" s="47"/>
      <c r="B167" s="7"/>
      <c r="C167" s="55"/>
      <c r="D167" s="47"/>
      <c r="E167" s="47"/>
      <c r="F167" s="47"/>
    </row>
    <row r="168" spans="1:6" ht="12.75">
      <c r="A168" s="47"/>
      <c r="B168" s="50"/>
      <c r="C168" s="49"/>
      <c r="D168" s="47"/>
      <c r="E168" s="47"/>
      <c r="F168" s="47"/>
    </row>
    <row r="169" spans="2:3" ht="12.75">
      <c r="B169" s="6"/>
      <c r="C169" s="5"/>
    </row>
    <row r="170" ht="12.75">
      <c r="C170" s="2"/>
    </row>
    <row r="171" ht="12.75">
      <c r="C171" s="2"/>
    </row>
    <row r="172" ht="12.75">
      <c r="C172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Losert Stanislav</dc:creator>
  <cp:keywords/>
  <dc:description/>
  <cp:lastModifiedBy>Stanislav Losert</cp:lastModifiedBy>
  <cp:lastPrinted>2019-09-23T17:02:31Z</cp:lastPrinted>
  <dcterms:created xsi:type="dcterms:W3CDTF">2015-02-21T18:44:11Z</dcterms:created>
  <dcterms:modified xsi:type="dcterms:W3CDTF">2019-09-23T22:50:17Z</dcterms:modified>
  <cp:category/>
  <cp:version/>
  <cp:contentType/>
  <cp:contentStatus/>
</cp:coreProperties>
</file>